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F\Partnere\Lolland-Falsters stift\Bindende stiftsbidrag\"/>
    </mc:Choice>
  </mc:AlternateContent>
  <xr:revisionPtr revIDLastSave="0" documentId="13_ncr:1_{3D17D58F-381C-4196-A5B1-F902F122D9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opfølgning" sheetId="1" r:id="rId1"/>
    <sheet name="Enkeltansøgning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C14" i="1"/>
  <c r="C10" i="1"/>
  <c r="C7" i="1"/>
  <c r="C6" i="1"/>
  <c r="C9" i="1"/>
  <c r="E24" i="1" l="1"/>
  <c r="E29" i="1"/>
  <c r="E28" i="1" l="1"/>
  <c r="E21" i="1" l="1"/>
  <c r="E11" i="1"/>
  <c r="E27" i="1"/>
  <c r="E23" i="1" l="1"/>
  <c r="E25" i="1"/>
  <c r="B33" i="1" l="1"/>
  <c r="E20" i="1" l="1"/>
  <c r="E26" i="1"/>
  <c r="E22" i="1"/>
  <c r="E19" i="1"/>
  <c r="E18" i="1"/>
  <c r="E17" i="1"/>
  <c r="E16" i="1"/>
  <c r="E15" i="1"/>
  <c r="E14" i="1"/>
  <c r="E13" i="1"/>
  <c r="E12" i="1"/>
  <c r="E10" i="1"/>
  <c r="E9" i="1"/>
  <c r="E7" i="1"/>
  <c r="E6" i="1"/>
  <c r="E5" i="1"/>
  <c r="E8" i="1"/>
  <c r="D33" i="1"/>
  <c r="E33" i="1" s="1"/>
  <c r="E27" i="2" l="1"/>
  <c r="C32" i="1" l="1"/>
  <c r="C33" i="1" s="1"/>
  <c r="D27" i="2"/>
  <c r="B38" i="1"/>
  <c r="B41" i="1" l="1"/>
</calcChain>
</file>

<file path=xl/sharedStrings.xml><?xml version="1.0" encoding="utf-8"?>
<sst xmlns="http://schemas.openxmlformats.org/spreadsheetml/2006/main" count="50" uniqueCount="50">
  <si>
    <t>Afvigelse</t>
  </si>
  <si>
    <t>Præstekurser</t>
  </si>
  <si>
    <t>Religionspædagogisk udvalg alm. drift</t>
  </si>
  <si>
    <t xml:space="preserve">Studenterpræst </t>
  </si>
  <si>
    <t>Præstepraktik</t>
  </si>
  <si>
    <t>Kommunikationsmedarbejder</t>
  </si>
  <si>
    <t>Budget</t>
  </si>
  <si>
    <t>År til dato</t>
  </si>
  <si>
    <t>Realiseret</t>
  </si>
  <si>
    <t>Prognose</t>
  </si>
  <si>
    <t>Budget/prognose</t>
  </si>
  <si>
    <t>Udgifter i alt</t>
  </si>
  <si>
    <t>Forbrugsmulighed</t>
  </si>
  <si>
    <t>Forbrugsmulighed i alt</t>
  </si>
  <si>
    <t>Ansøger</t>
  </si>
  <si>
    <t>Aktivitet</t>
  </si>
  <si>
    <t>Total</t>
  </si>
  <si>
    <t>Bevilget</t>
  </si>
  <si>
    <t>Biskops rådighedsbeløb</t>
  </si>
  <si>
    <t>(kontering: 464310.36.79.4)</t>
  </si>
  <si>
    <t>Sygehuspræst</t>
  </si>
  <si>
    <t>Pilgrimspræst</t>
  </si>
  <si>
    <t>Hospicepræst</t>
  </si>
  <si>
    <t>Fængselspræst</t>
  </si>
  <si>
    <t>Det Mellemkirkelige Stiftsudvalg</t>
  </si>
  <si>
    <t>Overført overskud (akkumuleret)</t>
  </si>
  <si>
    <t>Stiftspræstestævne</t>
  </si>
  <si>
    <t>Folk og Kirke</t>
  </si>
  <si>
    <t>Kontingent Danske Kirkedage</t>
  </si>
  <si>
    <t>Folkekirken som Attraktiv arbejdsplads</t>
  </si>
  <si>
    <t>Dato</t>
  </si>
  <si>
    <t>Kommunikation (Publikationer)</t>
  </si>
  <si>
    <t>Mellemkirk. Stiftsudv., delt. Mellemkirk. Råds årsmøde</t>
  </si>
  <si>
    <t>Folkekirkens Skoletjeneste</t>
  </si>
  <si>
    <t>Enkelt-ansøgninger (ikke formålsbestemt)</t>
  </si>
  <si>
    <t>Budgetteret resultat</t>
  </si>
  <si>
    <t>Kørsel mm. udvalgsmøder</t>
  </si>
  <si>
    <t>Diakonipræst</t>
  </si>
  <si>
    <t>Migrantpræst (Rødbyhavn)</t>
  </si>
  <si>
    <t>Arresthuspræst</t>
  </si>
  <si>
    <t>Budgetopfølgning Stiftsråd 2023</t>
  </si>
  <si>
    <t>31. januar 2023</t>
  </si>
  <si>
    <t>Enkeltansøgninger 2023</t>
  </si>
  <si>
    <t>Lolland-Falsters Stifts Sociale Arbejde</t>
  </si>
  <si>
    <t>Kirken i sommerlandet</t>
  </si>
  <si>
    <t>Samarbejde med Kirkefondet</t>
  </si>
  <si>
    <t>Ligning 2023</t>
  </si>
  <si>
    <t>Resultat</t>
  </si>
  <si>
    <t>Realiseret i 2023</t>
  </si>
  <si>
    <t>Fængselsbladet "Åndehullet"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</si>
</sst>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0" fillId="0" borderId="4" xfId="0" applyBorder="1"/>
    <xf numFmtId="164" fontId="2" fillId="0" borderId="1" xfId="0" applyNumberFormat="1" applyFont="1" applyBorder="1"/>
    <xf numFmtId="4" fontId="0" fillId="0" borderId="0" xfId="0" applyNumberFormat="1"/>
    <xf numFmtId="4" fontId="1" fillId="0" borderId="6" xfId="0" applyNumberFormat="1" applyFont="1" applyBorder="1"/>
    <xf numFmtId="4" fontId="1" fillId="0" borderId="10" xfId="0" applyNumberFormat="1" applyFon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1" xfId="0" applyNumberFormat="1" applyBorder="1"/>
    <xf numFmtId="4" fontId="0" fillId="0" borderId="9" xfId="0" applyNumberFormat="1" applyBorder="1"/>
    <xf numFmtId="4" fontId="0" fillId="0" borderId="5" xfId="0" applyNumberFormat="1" applyBorder="1"/>
    <xf numFmtId="4" fontId="0" fillId="0" borderId="1" xfId="0" applyNumberFormat="1" applyFill="1" applyBorder="1"/>
    <xf numFmtId="164" fontId="2" fillId="0" borderId="0" xfId="0" applyNumberFormat="1" applyFont="1"/>
    <xf numFmtId="4" fontId="0" fillId="0" borderId="1" xfId="0" applyNumberFormat="1" applyBorder="1"/>
    <xf numFmtId="14" fontId="0" fillId="0" borderId="1" xfId="0" applyNumberFormat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3" fontId="2" fillId="0" borderId="11" xfId="0" applyNumberFormat="1" applyFont="1" applyBorder="1"/>
    <xf numFmtId="0" fontId="2" fillId="0" borderId="12" xfId="0" applyFont="1" applyBorder="1"/>
    <xf numFmtId="3" fontId="2" fillId="0" borderId="11" xfId="0" applyNumberFormat="1" applyFont="1" applyFill="1" applyBorder="1"/>
    <xf numFmtId="164" fontId="2" fillId="0" borderId="11" xfId="0" applyNumberFormat="1" applyFont="1" applyBorder="1"/>
    <xf numFmtId="0" fontId="5" fillId="0" borderId="12" xfId="0" applyFont="1" applyBorder="1"/>
    <xf numFmtId="164" fontId="5" fillId="0" borderId="11" xfId="0" applyNumberFormat="1" applyFont="1" applyBorder="1"/>
    <xf numFmtId="164" fontId="5" fillId="0" borderId="1" xfId="0" applyNumberFormat="1" applyFont="1" applyBorder="1"/>
    <xf numFmtId="0" fontId="2" fillId="0" borderId="0" xfId="0" applyFont="1"/>
    <xf numFmtId="0" fontId="5" fillId="0" borderId="0" xfId="0" applyFont="1"/>
    <xf numFmtId="165" fontId="2" fillId="0" borderId="1" xfId="0" applyNumberFormat="1" applyFont="1" applyBorder="1"/>
    <xf numFmtId="165" fontId="2" fillId="0" borderId="1" xfId="0" applyNumberFormat="1" applyFont="1" applyFill="1" applyBorder="1"/>
    <xf numFmtId="165" fontId="5" fillId="0" borderId="1" xfId="0" applyNumberFormat="1" applyFont="1" applyBorder="1"/>
    <xf numFmtId="14" fontId="0" fillId="0" borderId="13" xfId="0" applyNumberFormat="1" applyBorder="1"/>
    <xf numFmtId="0" fontId="0" fillId="0" borderId="14" xfId="0" applyBorder="1"/>
    <xf numFmtId="14" fontId="0" fillId="0" borderId="2" xfId="0" applyNumberFormat="1" applyBorder="1"/>
    <xf numFmtId="14" fontId="0" fillId="0" borderId="2" xfId="0" applyNumberFormat="1" applyFont="1" applyBorder="1"/>
    <xf numFmtId="0" fontId="0" fillId="0" borderId="2" xfId="0" applyFont="1" applyBorder="1" applyAlignment="1">
      <alignment wrapText="1"/>
    </xf>
    <xf numFmtId="0" fontId="0" fillId="0" borderId="1" xfId="0" applyFont="1" applyBorder="1" applyAlignment="1">
      <alignment wrapText="1"/>
    </xf>
    <xf numFmtId="4" fontId="0" fillId="0" borderId="7" xfId="0" applyNumberFormat="1" applyFont="1" applyBorder="1"/>
    <xf numFmtId="0" fontId="0" fillId="0" borderId="0" xfId="0" applyFont="1"/>
    <xf numFmtId="4" fontId="0" fillId="0" borderId="8" xfId="0" applyNumberFormat="1" applyFont="1" applyBorder="1"/>
    <xf numFmtId="4" fontId="0" fillId="0" borderId="2" xfId="0" applyNumberFormat="1" applyFill="1" applyBorder="1"/>
    <xf numFmtId="4" fontId="0" fillId="0" borderId="2" xfId="0" applyNumberFormat="1" applyFont="1" applyFill="1" applyBorder="1"/>
    <xf numFmtId="16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abSelected="1" zoomScaleNormal="100" workbookViewId="0">
      <selection activeCell="D5" sqref="D5"/>
    </sheetView>
  </sheetViews>
  <sheetFormatPr defaultRowHeight="15" x14ac:dyDescent="0.25"/>
  <cols>
    <col min="1" max="1" width="51.85546875" customWidth="1"/>
    <col min="2" max="2" width="15.85546875" customWidth="1"/>
    <col min="3" max="3" width="14.140625" customWidth="1"/>
    <col min="4" max="4" width="14.85546875" customWidth="1"/>
    <col min="5" max="5" width="13.28515625" customWidth="1"/>
  </cols>
  <sheetData>
    <row r="1" spans="1:5" ht="18.75" x14ac:dyDescent="0.3">
      <c r="A1" s="5" t="s">
        <v>40</v>
      </c>
    </row>
    <row r="3" spans="1:5" x14ac:dyDescent="0.25">
      <c r="A3" s="4" t="s">
        <v>41</v>
      </c>
      <c r="B3" s="2" t="s">
        <v>6</v>
      </c>
      <c r="C3" s="2" t="s">
        <v>8</v>
      </c>
      <c r="D3" s="2" t="s">
        <v>9</v>
      </c>
      <c r="E3" s="2" t="s">
        <v>0</v>
      </c>
    </row>
    <row r="4" spans="1:5" x14ac:dyDescent="0.25">
      <c r="B4" s="2">
        <v>2023</v>
      </c>
      <c r="C4" s="2" t="s">
        <v>7</v>
      </c>
      <c r="D4" s="2">
        <v>2023</v>
      </c>
      <c r="E4" s="3" t="s">
        <v>10</v>
      </c>
    </row>
    <row r="5" spans="1:5" x14ac:dyDescent="0.25">
      <c r="A5" s="28" t="s">
        <v>26</v>
      </c>
      <c r="B5" s="27">
        <v>135000</v>
      </c>
      <c r="C5" s="36"/>
      <c r="D5" s="27">
        <v>145000</v>
      </c>
      <c r="E5" s="11">
        <f t="shared" ref="E5:E30" si="0">B5-D5</f>
        <v>-10000</v>
      </c>
    </row>
    <row r="6" spans="1:5" x14ac:dyDescent="0.25">
      <c r="A6" s="28" t="s">
        <v>1</v>
      </c>
      <c r="B6" s="27">
        <v>100000</v>
      </c>
      <c r="C6" s="36">
        <f>1455</f>
        <v>1455</v>
      </c>
      <c r="D6" s="27">
        <v>100000</v>
      </c>
      <c r="E6" s="11">
        <f t="shared" si="0"/>
        <v>0</v>
      </c>
    </row>
    <row r="7" spans="1:5" x14ac:dyDescent="0.25">
      <c r="A7" s="28" t="s">
        <v>2</v>
      </c>
      <c r="B7" s="27">
        <v>20000</v>
      </c>
      <c r="C7" s="36">
        <f>261+272</f>
        <v>533</v>
      </c>
      <c r="D7" s="27">
        <v>20000</v>
      </c>
      <c r="E7" s="11">
        <f t="shared" si="0"/>
        <v>0</v>
      </c>
    </row>
    <row r="8" spans="1:5" x14ac:dyDescent="0.25">
      <c r="A8" s="28" t="s">
        <v>33</v>
      </c>
      <c r="B8" s="27">
        <v>149000</v>
      </c>
      <c r="C8" s="36"/>
      <c r="D8" s="27">
        <v>149000</v>
      </c>
      <c r="E8" s="11">
        <f t="shared" si="0"/>
        <v>0</v>
      </c>
    </row>
    <row r="9" spans="1:5" x14ac:dyDescent="0.25">
      <c r="A9" s="28" t="s">
        <v>31</v>
      </c>
      <c r="B9" s="27">
        <v>90000</v>
      </c>
      <c r="C9" s="36">
        <f>-300-150-150-150-150-1500-1500+3062.5</f>
        <v>-837.5</v>
      </c>
      <c r="D9" s="27">
        <v>90000</v>
      </c>
      <c r="E9" s="11">
        <f t="shared" si="0"/>
        <v>0</v>
      </c>
    </row>
    <row r="10" spans="1:5" x14ac:dyDescent="0.25">
      <c r="A10" s="28" t="s">
        <v>24</v>
      </c>
      <c r="B10" s="27">
        <v>31000</v>
      </c>
      <c r="C10" s="36">
        <f>585+1095+6637</f>
        <v>8317</v>
      </c>
      <c r="D10" s="27">
        <v>31000</v>
      </c>
      <c r="E10" s="11">
        <f t="shared" si="0"/>
        <v>0</v>
      </c>
    </row>
    <row r="11" spans="1:5" x14ac:dyDescent="0.25">
      <c r="A11" s="28" t="s">
        <v>32</v>
      </c>
      <c r="B11" s="27">
        <v>18000</v>
      </c>
      <c r="C11" s="36"/>
      <c r="D11" s="27">
        <v>18000</v>
      </c>
      <c r="E11" s="11">
        <f t="shared" si="0"/>
        <v>0</v>
      </c>
    </row>
    <row r="12" spans="1:5" x14ac:dyDescent="0.25">
      <c r="A12" s="28" t="s">
        <v>4</v>
      </c>
      <c r="B12" s="27">
        <v>30000</v>
      </c>
      <c r="C12" s="36"/>
      <c r="D12" s="27">
        <v>30000</v>
      </c>
      <c r="E12" s="11">
        <f t="shared" si="0"/>
        <v>0</v>
      </c>
    </row>
    <row r="13" spans="1:5" x14ac:dyDescent="0.25">
      <c r="A13" s="28" t="s">
        <v>5</v>
      </c>
      <c r="B13" s="29">
        <v>375000</v>
      </c>
      <c r="C13" s="37"/>
      <c r="D13" s="29">
        <v>375000</v>
      </c>
      <c r="E13" s="11">
        <f t="shared" si="0"/>
        <v>0</v>
      </c>
    </row>
    <row r="14" spans="1:5" x14ac:dyDescent="0.25">
      <c r="A14" s="28" t="s">
        <v>36</v>
      </c>
      <c r="B14" s="29">
        <v>20000</v>
      </c>
      <c r="C14" s="37">
        <f>2320+63.75</f>
        <v>2383.75</v>
      </c>
      <c r="D14" s="29">
        <v>20000</v>
      </c>
      <c r="E14" s="11">
        <f t="shared" si="0"/>
        <v>0</v>
      </c>
    </row>
    <row r="15" spans="1:5" x14ac:dyDescent="0.25">
      <c r="A15" s="28" t="s">
        <v>27</v>
      </c>
      <c r="B15" s="27">
        <v>12000</v>
      </c>
      <c r="C15" s="36"/>
      <c r="D15" s="27">
        <v>0</v>
      </c>
      <c r="E15" s="11">
        <f t="shared" si="0"/>
        <v>12000</v>
      </c>
    </row>
    <row r="16" spans="1:5" x14ac:dyDescent="0.25">
      <c r="A16" s="28" t="s">
        <v>28</v>
      </c>
      <c r="B16" s="27">
        <v>2500</v>
      </c>
      <c r="C16" s="36"/>
      <c r="D16" s="27">
        <v>2500</v>
      </c>
      <c r="E16" s="11">
        <f t="shared" si="0"/>
        <v>0</v>
      </c>
    </row>
    <row r="17" spans="1:5" x14ac:dyDescent="0.25">
      <c r="A17" s="28" t="s">
        <v>3</v>
      </c>
      <c r="B17" s="27">
        <v>5000</v>
      </c>
      <c r="C17" s="36"/>
      <c r="D17" s="27">
        <v>5000</v>
      </c>
      <c r="E17" s="11">
        <f t="shared" si="0"/>
        <v>0</v>
      </c>
    </row>
    <row r="18" spans="1:5" x14ac:dyDescent="0.25">
      <c r="A18" s="28" t="s">
        <v>20</v>
      </c>
      <c r="B18" s="27">
        <v>5000</v>
      </c>
      <c r="C18" s="36"/>
      <c r="D18" s="27">
        <v>5000</v>
      </c>
      <c r="E18" s="11">
        <f t="shared" si="0"/>
        <v>0</v>
      </c>
    </row>
    <row r="19" spans="1:5" x14ac:dyDescent="0.25">
      <c r="A19" s="28" t="s">
        <v>21</v>
      </c>
      <c r="B19" s="27">
        <v>5000</v>
      </c>
      <c r="C19" s="36"/>
      <c r="D19" s="27">
        <v>5000</v>
      </c>
      <c r="E19" s="11">
        <f t="shared" si="0"/>
        <v>0</v>
      </c>
    </row>
    <row r="20" spans="1:5" x14ac:dyDescent="0.25">
      <c r="A20" s="28" t="s">
        <v>38</v>
      </c>
      <c r="B20" s="27">
        <v>5000</v>
      </c>
      <c r="C20" s="36"/>
      <c r="D20" s="27">
        <v>5000</v>
      </c>
      <c r="E20" s="11">
        <f t="shared" si="0"/>
        <v>0</v>
      </c>
    </row>
    <row r="21" spans="1:5" x14ac:dyDescent="0.25">
      <c r="A21" s="28" t="s">
        <v>37</v>
      </c>
      <c r="B21" s="27">
        <v>5000</v>
      </c>
      <c r="C21" s="36"/>
      <c r="D21" s="27">
        <v>5000</v>
      </c>
      <c r="E21" s="11">
        <f t="shared" si="0"/>
        <v>0</v>
      </c>
    </row>
    <row r="22" spans="1:5" x14ac:dyDescent="0.25">
      <c r="A22" s="28" t="s">
        <v>22</v>
      </c>
      <c r="B22" s="27">
        <v>5000</v>
      </c>
      <c r="C22" s="36"/>
      <c r="D22" s="27">
        <v>5000</v>
      </c>
      <c r="E22" s="11">
        <f t="shared" si="0"/>
        <v>0</v>
      </c>
    </row>
    <row r="23" spans="1:5" x14ac:dyDescent="0.25">
      <c r="A23" s="28" t="s">
        <v>23</v>
      </c>
      <c r="B23" s="27">
        <v>5000</v>
      </c>
      <c r="C23" s="36"/>
      <c r="D23" s="27">
        <v>0</v>
      </c>
      <c r="E23" s="11">
        <f t="shared" si="0"/>
        <v>5000</v>
      </c>
    </row>
    <row r="24" spans="1:5" x14ac:dyDescent="0.25">
      <c r="A24" s="28" t="s">
        <v>39</v>
      </c>
      <c r="B24" s="27">
        <v>5000</v>
      </c>
      <c r="C24" s="36"/>
      <c r="D24" s="27">
        <v>5000</v>
      </c>
      <c r="E24" s="11">
        <f t="shared" si="0"/>
        <v>0</v>
      </c>
    </row>
    <row r="25" spans="1:5" x14ac:dyDescent="0.25">
      <c r="A25" s="28" t="s">
        <v>18</v>
      </c>
      <c r="B25" s="27">
        <v>40000</v>
      </c>
      <c r="C25" s="36"/>
      <c r="D25" s="27">
        <v>40000</v>
      </c>
      <c r="E25" s="11">
        <f t="shared" si="0"/>
        <v>0</v>
      </c>
    </row>
    <row r="26" spans="1:5" x14ac:dyDescent="0.25">
      <c r="A26" s="28" t="s">
        <v>29</v>
      </c>
      <c r="B26" s="27">
        <v>5000</v>
      </c>
      <c r="C26" s="36"/>
      <c r="D26" s="27">
        <v>5000</v>
      </c>
      <c r="E26" s="11">
        <f t="shared" si="0"/>
        <v>0</v>
      </c>
    </row>
    <row r="27" spans="1:5" x14ac:dyDescent="0.25">
      <c r="A27" s="28" t="s">
        <v>43</v>
      </c>
      <c r="B27" s="27">
        <v>50000</v>
      </c>
      <c r="C27" s="36"/>
      <c r="D27" s="27">
        <v>50000</v>
      </c>
      <c r="E27" s="11">
        <f t="shared" si="0"/>
        <v>0</v>
      </c>
    </row>
    <row r="28" spans="1:5" x14ac:dyDescent="0.25">
      <c r="A28" s="28" t="s">
        <v>44</v>
      </c>
      <c r="B28" s="27">
        <v>25000</v>
      </c>
      <c r="C28" s="36"/>
      <c r="D28" s="27">
        <v>25000</v>
      </c>
      <c r="E28" s="11">
        <f t="shared" si="0"/>
        <v>0</v>
      </c>
    </row>
    <row r="29" spans="1:5" x14ac:dyDescent="0.25">
      <c r="A29" s="28" t="s">
        <v>45</v>
      </c>
      <c r="B29" s="27">
        <v>25000</v>
      </c>
      <c r="C29" s="36">
        <v>31250</v>
      </c>
      <c r="D29" s="27">
        <v>31250</v>
      </c>
      <c r="E29" s="11">
        <f t="shared" si="0"/>
        <v>-6250</v>
      </c>
    </row>
    <row r="30" spans="1:5" x14ac:dyDescent="0.25">
      <c r="A30" s="28" t="s">
        <v>49</v>
      </c>
      <c r="B30" s="30">
        <v>2500</v>
      </c>
      <c r="C30" s="36"/>
      <c r="D30" s="11">
        <v>2500</v>
      </c>
      <c r="E30" s="11">
        <f t="shared" si="0"/>
        <v>0</v>
      </c>
    </row>
    <row r="31" spans="1:5" x14ac:dyDescent="0.25">
      <c r="A31" s="28"/>
      <c r="B31" s="30"/>
      <c r="C31" s="36"/>
      <c r="D31" s="11"/>
      <c r="E31" s="11"/>
    </row>
    <row r="32" spans="1:5" x14ac:dyDescent="0.25">
      <c r="A32" s="28" t="s">
        <v>34</v>
      </c>
      <c r="B32" s="30"/>
      <c r="C32" s="36">
        <f>Enkeltansøgninger!E27</f>
        <v>0</v>
      </c>
      <c r="D32" s="11"/>
      <c r="E32" s="11"/>
    </row>
    <row r="33" spans="1:5" x14ac:dyDescent="0.25">
      <c r="A33" s="31" t="s">
        <v>11</v>
      </c>
      <c r="B33" s="32">
        <f>SUM(B5:B32)</f>
        <v>1170000</v>
      </c>
      <c r="C33" s="38">
        <f>SUM(C5:C32)</f>
        <v>43101.25</v>
      </c>
      <c r="D33" s="33">
        <f>SUM(D5:D32)</f>
        <v>1169250</v>
      </c>
      <c r="E33" s="33">
        <f>B33-D33</f>
        <v>750</v>
      </c>
    </row>
    <row r="34" spans="1:5" x14ac:dyDescent="0.25">
      <c r="A34" s="34"/>
      <c r="B34" s="21"/>
      <c r="C34" s="21"/>
      <c r="D34" s="21"/>
      <c r="E34" s="21"/>
    </row>
    <row r="35" spans="1:5" x14ac:dyDescent="0.25">
      <c r="A35" s="35" t="s">
        <v>12</v>
      </c>
      <c r="B35" s="21"/>
      <c r="C35" s="21"/>
      <c r="D35" s="21"/>
      <c r="E35" s="21"/>
    </row>
    <row r="36" spans="1:5" x14ac:dyDescent="0.25">
      <c r="A36" s="34" t="s">
        <v>46</v>
      </c>
      <c r="B36" s="21">
        <v>1050000</v>
      </c>
      <c r="C36" s="21"/>
      <c r="D36" s="21"/>
      <c r="E36" s="21"/>
    </row>
    <row r="37" spans="1:5" x14ac:dyDescent="0.25">
      <c r="A37" t="s">
        <v>25</v>
      </c>
      <c r="B37" s="21">
        <v>751647.34</v>
      </c>
      <c r="C37" s="6"/>
      <c r="D37" s="6"/>
      <c r="E37" s="6"/>
    </row>
    <row r="38" spans="1:5" x14ac:dyDescent="0.25">
      <c r="A38" s="4" t="s">
        <v>13</v>
      </c>
      <c r="B38" s="7">
        <f>SUM(B36:B37)</f>
        <v>1801647.3399999999</v>
      </c>
      <c r="C38" s="6"/>
      <c r="D38" s="6"/>
      <c r="E38" s="6"/>
    </row>
    <row r="39" spans="1:5" x14ac:dyDescent="0.25">
      <c r="A39" s="4"/>
      <c r="B39" s="7"/>
      <c r="C39" s="6"/>
      <c r="D39" s="6"/>
      <c r="E39" s="6"/>
    </row>
    <row r="40" spans="1:5" x14ac:dyDescent="0.25">
      <c r="A40" s="4" t="s">
        <v>47</v>
      </c>
      <c r="B40" s="6"/>
      <c r="C40" s="6"/>
      <c r="D40" s="6"/>
      <c r="E40" s="6"/>
    </row>
    <row r="41" spans="1:5" x14ac:dyDescent="0.25">
      <c r="A41" s="46" t="s">
        <v>35</v>
      </c>
      <c r="B41" s="50">
        <f>SUM(B38-B33)</f>
        <v>631647.33999999985</v>
      </c>
      <c r="C41" s="6"/>
      <c r="D41" s="6"/>
      <c r="E41" s="6"/>
    </row>
  </sheetData>
  <pageMargins left="0.23622047244094491" right="0.23622047244094491" top="0.74803149606299213" bottom="0.74803149606299213" header="0.31496062992125984" footer="0.31496062992125984"/>
  <pageSetup paperSize="9" scale="8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E3" sqref="E3"/>
    </sheetView>
  </sheetViews>
  <sheetFormatPr defaultRowHeight="15" x14ac:dyDescent="0.25"/>
  <cols>
    <col min="1" max="1" width="14.85546875" customWidth="1"/>
    <col min="2" max="2" width="32" customWidth="1"/>
    <col min="3" max="3" width="67.7109375" customWidth="1"/>
    <col min="4" max="4" width="13.140625" style="12" customWidth="1"/>
    <col min="5" max="5" width="15.5703125" style="12" customWidth="1"/>
  </cols>
  <sheetData>
    <row r="1" spans="1:5" ht="18.75" x14ac:dyDescent="0.3">
      <c r="A1" s="5" t="s">
        <v>42</v>
      </c>
      <c r="C1" t="s">
        <v>19</v>
      </c>
    </row>
    <row r="2" spans="1:5" ht="15.75" thickBot="1" x14ac:dyDescent="0.3"/>
    <row r="3" spans="1:5" ht="16.5" thickTop="1" thickBot="1" x14ac:dyDescent="0.3">
      <c r="A3" s="8" t="s">
        <v>30</v>
      </c>
      <c r="B3" s="9" t="s">
        <v>14</v>
      </c>
      <c r="C3" s="9" t="s">
        <v>15</v>
      </c>
      <c r="D3" s="13" t="s">
        <v>17</v>
      </c>
      <c r="E3" s="14" t="s">
        <v>48</v>
      </c>
    </row>
    <row r="4" spans="1:5" ht="15.75" thickTop="1" x14ac:dyDescent="0.25">
      <c r="A4" s="39"/>
      <c r="B4" s="24"/>
      <c r="C4" s="25"/>
      <c r="D4" s="15"/>
      <c r="E4" s="48"/>
    </row>
    <row r="5" spans="1:5" s="46" customFormat="1" x14ac:dyDescent="0.25">
      <c r="A5" s="42"/>
      <c r="B5" s="43"/>
      <c r="C5" s="44"/>
      <c r="D5" s="45"/>
      <c r="E5" s="49"/>
    </row>
    <row r="6" spans="1:5" x14ac:dyDescent="0.25">
      <c r="A6" s="41"/>
      <c r="B6" s="24"/>
      <c r="C6" s="25"/>
      <c r="D6" s="15"/>
      <c r="E6" s="48"/>
    </row>
    <row r="7" spans="1:5" ht="15.75" customHeight="1" x14ac:dyDescent="0.25">
      <c r="A7" s="23"/>
      <c r="B7" s="25"/>
      <c r="C7" s="25"/>
      <c r="D7" s="16"/>
      <c r="E7" s="20"/>
    </row>
    <row r="8" spans="1:5" x14ac:dyDescent="0.25">
      <c r="A8" s="23"/>
      <c r="B8" s="1"/>
      <c r="C8" s="1"/>
      <c r="D8" s="22"/>
      <c r="E8" s="20"/>
    </row>
    <row r="9" spans="1:5" x14ac:dyDescent="0.25">
      <c r="A9" s="23"/>
      <c r="B9" s="25"/>
      <c r="C9" s="25"/>
      <c r="D9" s="16"/>
      <c r="E9" s="20"/>
    </row>
    <row r="10" spans="1:5" x14ac:dyDescent="0.25">
      <c r="A10" s="23"/>
      <c r="B10" s="25"/>
      <c r="C10" s="25"/>
      <c r="D10" s="16"/>
      <c r="E10" s="20"/>
    </row>
    <row r="11" spans="1:5" x14ac:dyDescent="0.25">
      <c r="A11" s="23"/>
      <c r="B11" s="25"/>
      <c r="C11" s="25"/>
      <c r="D11" s="16"/>
      <c r="E11" s="20"/>
    </row>
    <row r="12" spans="1:5" x14ac:dyDescent="0.25">
      <c r="A12" s="23"/>
      <c r="B12" s="25"/>
      <c r="C12" s="25"/>
      <c r="D12" s="47"/>
      <c r="E12" s="20"/>
    </row>
    <row r="13" spans="1:5" ht="15" customHeight="1" x14ac:dyDescent="0.25">
      <c r="A13" s="23"/>
      <c r="B13" s="25"/>
      <c r="C13" s="25"/>
      <c r="D13" s="16"/>
      <c r="E13" s="20"/>
    </row>
    <row r="14" spans="1:5" x14ac:dyDescent="0.25">
      <c r="A14" s="23"/>
      <c r="B14" s="25"/>
      <c r="C14" s="25"/>
      <c r="D14" s="16"/>
      <c r="E14" s="20"/>
    </row>
    <row r="15" spans="1:5" x14ac:dyDescent="0.25">
      <c r="A15" s="23"/>
      <c r="B15" s="25"/>
      <c r="C15" s="25"/>
      <c r="D15" s="16"/>
      <c r="E15" s="20"/>
    </row>
    <row r="16" spans="1:5" x14ac:dyDescent="0.25">
      <c r="A16" s="23"/>
      <c r="B16" s="25"/>
      <c r="C16" s="25"/>
      <c r="D16" s="16"/>
      <c r="E16" s="20"/>
    </row>
    <row r="17" spans="1:5" x14ac:dyDescent="0.25">
      <c r="A17" s="1"/>
      <c r="B17" s="25"/>
      <c r="C17" s="25"/>
      <c r="D17" s="16"/>
      <c r="E17" s="17"/>
    </row>
    <row r="18" spans="1:5" x14ac:dyDescent="0.25">
      <c r="A18" s="1"/>
      <c r="B18" s="25"/>
      <c r="C18" s="25"/>
      <c r="D18" s="16"/>
      <c r="E18" s="17"/>
    </row>
    <row r="19" spans="1:5" x14ac:dyDescent="0.25">
      <c r="A19" s="1"/>
      <c r="B19" s="25"/>
      <c r="C19" s="25"/>
      <c r="D19" s="16"/>
      <c r="E19" s="17"/>
    </row>
    <row r="20" spans="1:5" x14ac:dyDescent="0.25">
      <c r="A20" s="1"/>
      <c r="B20" s="25"/>
      <c r="C20" s="25"/>
      <c r="D20" s="16"/>
      <c r="E20" s="17"/>
    </row>
    <row r="21" spans="1:5" x14ac:dyDescent="0.25">
      <c r="A21" s="1"/>
      <c r="B21" s="25"/>
      <c r="C21" s="25"/>
      <c r="D21" s="16"/>
      <c r="E21" s="17"/>
    </row>
    <row r="22" spans="1:5" x14ac:dyDescent="0.25">
      <c r="A22" s="1"/>
      <c r="B22" s="25"/>
      <c r="C22" s="25"/>
      <c r="D22" s="16"/>
      <c r="E22" s="17"/>
    </row>
    <row r="23" spans="1:5" x14ac:dyDescent="0.25">
      <c r="A23" s="1"/>
      <c r="B23" s="25"/>
      <c r="C23" s="25"/>
      <c r="D23" s="16"/>
      <c r="E23" s="17"/>
    </row>
    <row r="24" spans="1:5" x14ac:dyDescent="0.25">
      <c r="A24" s="1"/>
      <c r="B24" s="25"/>
      <c r="C24" s="25"/>
      <c r="D24" s="16"/>
      <c r="E24" s="17"/>
    </row>
    <row r="25" spans="1:5" x14ac:dyDescent="0.25">
      <c r="A25" s="1"/>
      <c r="B25" s="25"/>
      <c r="C25" s="25"/>
      <c r="D25" s="16"/>
      <c r="E25" s="17"/>
    </row>
    <row r="26" spans="1:5" ht="15.75" thickBot="1" x14ac:dyDescent="0.3">
      <c r="A26" s="40"/>
      <c r="B26" s="26"/>
      <c r="C26" s="26"/>
      <c r="D26" s="18"/>
      <c r="E26" s="19"/>
    </row>
    <row r="27" spans="1:5" ht="16.5" thickTop="1" thickBot="1" x14ac:dyDescent="0.3">
      <c r="A27" s="8" t="s">
        <v>16</v>
      </c>
      <c r="B27" s="10"/>
      <c r="C27" s="10"/>
      <c r="D27" s="13">
        <f>SUM(D4:D26)</f>
        <v>0</v>
      </c>
      <c r="E27" s="14">
        <f>SUM(E4:E26)</f>
        <v>0</v>
      </c>
    </row>
    <row r="28" spans="1:5" ht="15.75" thickTop="1" x14ac:dyDescent="0.25"/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Budgetopfølgning</vt:lpstr>
      <vt:lpstr>Enkeltansøgninger</vt:lpstr>
    </vt:vector>
  </TitlesOfParts>
  <Company>Kirkenettet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Kruse</dc:creator>
  <cp:lastModifiedBy>Lene Møller Krabbesmark</cp:lastModifiedBy>
  <cp:lastPrinted>2022-05-11T08:27:45Z</cp:lastPrinted>
  <dcterms:created xsi:type="dcterms:W3CDTF">2016-03-15T13:05:34Z</dcterms:created>
  <dcterms:modified xsi:type="dcterms:W3CDTF">2023-03-07T07:59:02Z</dcterms:modified>
</cp:coreProperties>
</file>